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95" windowHeight="8700" activeTab="0"/>
  </bookViews>
  <sheets>
    <sheet name="1 mg" sheetId="1" r:id="rId1"/>
    <sheet name="0,1 mg" sheetId="2" r:id="rId2"/>
    <sheet name="1 ppm" sheetId="3" r:id="rId3"/>
  </sheets>
  <definedNames>
    <definedName name="_xlnm.Print_Area" localSheetId="1">'0,1 mg'!$A$1:$G$15</definedName>
    <definedName name="_xlnm.Print_Area" localSheetId="0">'1 mg'!$A$1:$F$15</definedName>
    <definedName name="_xlnm.Print_Area" localSheetId="2">'1 ppm'!$A$1:$F$15</definedName>
  </definedNames>
  <calcPr fullCalcOnLoad="1"/>
</workbook>
</file>

<file path=xl/sharedStrings.xml><?xml version="1.0" encoding="utf-8"?>
<sst xmlns="http://schemas.openxmlformats.org/spreadsheetml/2006/main" count="34" uniqueCount="15">
  <si>
    <t>%</t>
  </si>
  <si>
    <t>g</t>
  </si>
  <si>
    <t>mg</t>
  </si>
  <si>
    <t>ppm</t>
  </si>
  <si>
    <t xml:space="preserve">%  = </t>
  </si>
  <si>
    <t>Please key in the expected
moisture content of your sample:</t>
  </si>
  <si>
    <t xml:space="preserve">The minimum initial sample weight is:
</t>
  </si>
  <si>
    <t>Accuracy of the analysis, using an initial
sample weight below 5 g:</t>
  </si>
  <si>
    <t>to</t>
  </si>
  <si>
    <r>
      <t xml:space="preserve">The minimum initial sample weight is:
</t>
    </r>
    <r>
      <rPr>
        <sz val="8"/>
        <rFont val="Arial"/>
        <family val="2"/>
      </rPr>
      <t>(a minimum of 90 mg is required for all cases)</t>
    </r>
  </si>
  <si>
    <r>
      <t xml:space="preserve">The minimum initial sample weight is:
</t>
    </r>
    <r>
      <rPr>
        <sz val="8"/>
        <rFont val="Arial"/>
        <family val="2"/>
      </rPr>
      <t>(an initial sample weight less than 5 mg is not useful)</t>
    </r>
  </si>
  <si>
    <t>Accuracy of the analysis:</t>
  </si>
  <si>
    <t>Which initial sample weight is needed for a coulometer with 1 ppm resolution?</t>
  </si>
  <si>
    <t>Which initial sample weight is needed for an IR moisture analyzer with 1 mg weight resolution?</t>
  </si>
  <si>
    <t>Which initial sample weight is needed for an IR moisture analyzer with 0.1 mg weight resolution?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</si>
</sst>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_ ;[Red]\-0.00\ 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_ ;[Red]\-0.0\ "/>
    <numFmt numFmtId="173" formatCode="0_ ;[Red]\-0\ "/>
    <numFmt numFmtId="174" formatCode="0.000_ ;[Red]\-0.000\ "/>
    <numFmt numFmtId="175" formatCode="0.0000_ ;[Red]\-0.0000\ "/>
    <numFmt numFmtId="176" formatCode="0.00000_ ;[Red]\-0.00000\ "/>
    <numFmt numFmtId="177" formatCode="0.000000_ ;[Red]\-0.000000\ "/>
    <numFmt numFmtId="178" formatCode="0.0000000_ ;[Red]\-0.0000000\ 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22"/>
      <name val="Arial"/>
      <family val="0"/>
    </font>
    <font>
      <b/>
      <sz val="22"/>
      <name val="Arial"/>
      <family val="2"/>
    </font>
    <font>
      <b/>
      <sz val="14"/>
      <name val="Arial"/>
      <family val="2"/>
    </font>
    <font>
      <sz val="8"/>
      <color indexed="22"/>
      <name val="Arial"/>
      <family val="0"/>
    </font>
    <font>
      <b/>
      <sz val="3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ck">
        <color indexed="57"/>
      </left>
      <right style="thick">
        <color indexed="57"/>
      </right>
      <top style="thick">
        <color indexed="57"/>
      </top>
      <bottom style="thick">
        <color indexed="57"/>
      </bottom>
    </border>
    <border>
      <left style="thick">
        <color indexed="57"/>
      </left>
      <right style="thick">
        <color indexed="57"/>
      </right>
      <top style="thick">
        <color indexed="57"/>
      </top>
      <bottom>
        <color indexed="63"/>
      </bottom>
    </border>
    <border>
      <left style="thick">
        <color indexed="57"/>
      </left>
      <right style="thick">
        <color indexed="57"/>
      </right>
      <top>
        <color indexed="63"/>
      </top>
      <bottom style="thick">
        <color indexed="57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2" fontId="4" fillId="2" borderId="1" xfId="0" applyNumberFormat="1" applyFont="1" applyFill="1" applyBorder="1" applyAlignment="1">
      <alignment horizontal="right"/>
    </xf>
    <xf numFmtId="165" fontId="4" fillId="2" borderId="2" xfId="0" applyNumberFormat="1" applyFont="1" applyFill="1" applyBorder="1" applyAlignment="1">
      <alignment/>
    </xf>
    <xf numFmtId="165" fontId="4" fillId="2" borderId="3" xfId="0" applyNumberFormat="1" applyFont="1" applyFill="1" applyBorder="1" applyAlignment="1">
      <alignment/>
    </xf>
    <xf numFmtId="2" fontId="4" fillId="2" borderId="2" xfId="0" applyNumberFormat="1" applyFont="1" applyFill="1" applyBorder="1" applyAlignment="1">
      <alignment horizontal="left"/>
    </xf>
    <xf numFmtId="2" fontId="4" fillId="2" borderId="3" xfId="0" applyNumberFormat="1" applyFont="1" applyFill="1" applyBorder="1" applyAlignment="1">
      <alignment horizontal="left"/>
    </xf>
    <xf numFmtId="0" fontId="0" fillId="3" borderId="0" xfId="0" applyFill="1" applyAlignment="1">
      <alignment/>
    </xf>
    <xf numFmtId="0" fontId="5" fillId="3" borderId="0" xfId="0" applyFont="1" applyFill="1" applyAlignment="1">
      <alignment horizontal="left"/>
    </xf>
    <xf numFmtId="0" fontId="0" fillId="3" borderId="0" xfId="0" applyFill="1" applyAlignment="1">
      <alignment horizontal="center"/>
    </xf>
    <xf numFmtId="0" fontId="2" fillId="3" borderId="0" xfId="0" applyFont="1" applyFill="1" applyAlignment="1">
      <alignment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/>
    </xf>
    <xf numFmtId="0" fontId="2" fillId="3" borderId="0" xfId="0" applyFont="1" applyFill="1" applyAlignment="1">
      <alignment wrapText="1"/>
    </xf>
    <xf numFmtId="0" fontId="4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Alignment="1">
      <alignment horizontal="left"/>
    </xf>
    <xf numFmtId="0" fontId="3" fillId="3" borderId="0" xfId="0" applyFont="1" applyFill="1" applyAlignment="1">
      <alignment/>
    </xf>
    <xf numFmtId="0" fontId="6" fillId="3" borderId="0" xfId="0" applyFont="1" applyFill="1" applyAlignment="1">
      <alignment/>
    </xf>
    <xf numFmtId="0" fontId="6" fillId="3" borderId="0" xfId="0" applyFont="1" applyFill="1" applyAlignment="1">
      <alignment horizontal="right"/>
    </xf>
    <xf numFmtId="0" fontId="6" fillId="3" borderId="0" xfId="0" applyFont="1" applyFill="1" applyAlignment="1">
      <alignment/>
    </xf>
    <xf numFmtId="0" fontId="1" fillId="3" borderId="0" xfId="0" applyFont="1" applyFill="1" applyAlignment="1">
      <alignment horizontal="left" wrapText="1"/>
    </xf>
    <xf numFmtId="0" fontId="4" fillId="2" borderId="1" xfId="0" applyFont="1" applyFill="1" applyBorder="1" applyAlignment="1">
      <alignment/>
    </xf>
    <xf numFmtId="0" fontId="1" fillId="3" borderId="0" xfId="0" applyFont="1" applyFill="1" applyAlignment="1">
      <alignment/>
    </xf>
    <xf numFmtId="0" fontId="1" fillId="3" borderId="0" xfId="0" applyFont="1" applyFill="1" applyAlignment="1">
      <alignment horizontal="right"/>
    </xf>
    <xf numFmtId="0" fontId="0" fillId="3" borderId="0" xfId="0" applyFont="1" applyFill="1" applyAlignment="1">
      <alignment/>
    </xf>
    <xf numFmtId="173" fontId="4" fillId="2" borderId="3" xfId="0" applyNumberFormat="1" applyFont="1" applyFill="1" applyBorder="1" applyAlignment="1">
      <alignment horizontal="right"/>
    </xf>
    <xf numFmtId="170" fontId="4" fillId="2" borderId="1" xfId="0" applyNumberFormat="1" applyFont="1" applyFill="1" applyBorder="1" applyAlignment="1">
      <alignment horizontal="right"/>
    </xf>
    <xf numFmtId="1" fontId="4" fillId="2" borderId="3" xfId="0" applyNumberFormat="1" applyFont="1" applyFill="1" applyBorder="1" applyAlignment="1">
      <alignment horizontal="right"/>
    </xf>
    <xf numFmtId="2" fontId="7" fillId="2" borderId="1" xfId="0" applyNumberFormat="1" applyFont="1" applyFill="1" applyBorder="1" applyAlignment="1">
      <alignment horizontal="right"/>
    </xf>
    <xf numFmtId="175" fontId="4" fillId="2" borderId="1" xfId="0" applyNumberFormat="1" applyFont="1" applyFill="1" applyBorder="1" applyAlignment="1">
      <alignment horizontal="righ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41</xdr:row>
      <xdr:rowOff>57150</xdr:rowOff>
    </xdr:from>
    <xdr:to>
      <xdr:col>1</xdr:col>
      <xdr:colOff>495300</xdr:colOff>
      <xdr:row>43</xdr:row>
      <xdr:rowOff>133350</xdr:rowOff>
    </xdr:to>
    <xdr:sp>
      <xdr:nvSpPr>
        <xdr:cNvPr id="1" name="Line 1"/>
        <xdr:cNvSpPr>
          <a:spLocks/>
        </xdr:cNvSpPr>
      </xdr:nvSpPr>
      <xdr:spPr>
        <a:xfrm>
          <a:off x="733425" y="7981950"/>
          <a:ext cx="0" cy="400050"/>
        </a:xfrm>
        <a:prstGeom prst="line">
          <a:avLst/>
        </a:prstGeom>
        <a:noFill/>
        <a:ln w="25400" cmpd="sng">
          <a:solidFill>
            <a:srgbClr val="0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17</xdr:row>
      <xdr:rowOff>123825</xdr:rowOff>
    </xdr:from>
    <xdr:to>
      <xdr:col>1</xdr:col>
      <xdr:colOff>257175</xdr:colOff>
      <xdr:row>20</xdr:row>
      <xdr:rowOff>38100</xdr:rowOff>
    </xdr:to>
    <xdr:sp>
      <xdr:nvSpPr>
        <xdr:cNvPr id="2" name="Line 2"/>
        <xdr:cNvSpPr>
          <a:spLocks/>
        </xdr:cNvSpPr>
      </xdr:nvSpPr>
      <xdr:spPr>
        <a:xfrm>
          <a:off x="495300" y="4162425"/>
          <a:ext cx="0" cy="400050"/>
        </a:xfrm>
        <a:prstGeom prst="line">
          <a:avLst/>
        </a:prstGeom>
        <a:noFill/>
        <a:ln w="25400" cmpd="sng">
          <a:solidFill>
            <a:srgbClr val="0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685800</xdr:colOff>
      <xdr:row>16</xdr:row>
      <xdr:rowOff>76200</xdr:rowOff>
    </xdr:from>
    <xdr:to>
      <xdr:col>1</xdr:col>
      <xdr:colOff>685800</xdr:colOff>
      <xdr:row>20</xdr:row>
      <xdr:rowOff>57150</xdr:rowOff>
    </xdr:to>
    <xdr:sp>
      <xdr:nvSpPr>
        <xdr:cNvPr id="3" name="Line 3"/>
        <xdr:cNvSpPr>
          <a:spLocks/>
        </xdr:cNvSpPr>
      </xdr:nvSpPr>
      <xdr:spPr>
        <a:xfrm>
          <a:off x="923925" y="3952875"/>
          <a:ext cx="0" cy="628650"/>
        </a:xfrm>
        <a:prstGeom prst="line">
          <a:avLst/>
        </a:prstGeom>
        <a:noFill/>
        <a:ln w="25400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1200150</xdr:colOff>
      <xdr:row>15</xdr:row>
      <xdr:rowOff>76200</xdr:rowOff>
    </xdr:from>
    <xdr:to>
      <xdr:col>1</xdr:col>
      <xdr:colOff>1200150</xdr:colOff>
      <xdr:row>20</xdr:row>
      <xdr:rowOff>66675</xdr:rowOff>
    </xdr:to>
    <xdr:sp>
      <xdr:nvSpPr>
        <xdr:cNvPr id="4" name="Line 4"/>
        <xdr:cNvSpPr>
          <a:spLocks/>
        </xdr:cNvSpPr>
      </xdr:nvSpPr>
      <xdr:spPr>
        <a:xfrm>
          <a:off x="1438275" y="3790950"/>
          <a:ext cx="0" cy="80010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485775</xdr:colOff>
      <xdr:row>0</xdr:row>
      <xdr:rowOff>19050</xdr:rowOff>
    </xdr:from>
    <xdr:to>
      <xdr:col>5</xdr:col>
      <xdr:colOff>1181100</xdr:colOff>
      <xdr:row>2</xdr:row>
      <xdr:rowOff>76200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886450" y="19050"/>
          <a:ext cx="16859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17</xdr:row>
      <xdr:rowOff>47625</xdr:rowOff>
    </xdr:from>
    <xdr:to>
      <xdr:col>1</xdr:col>
      <xdr:colOff>257175</xdr:colOff>
      <xdr:row>19</xdr:row>
      <xdr:rowOff>123825</xdr:rowOff>
    </xdr:to>
    <xdr:sp>
      <xdr:nvSpPr>
        <xdr:cNvPr id="1" name="Line 1"/>
        <xdr:cNvSpPr>
          <a:spLocks/>
        </xdr:cNvSpPr>
      </xdr:nvSpPr>
      <xdr:spPr>
        <a:xfrm>
          <a:off x="495300" y="4086225"/>
          <a:ext cx="0" cy="400050"/>
        </a:xfrm>
        <a:prstGeom prst="line">
          <a:avLst/>
        </a:prstGeom>
        <a:noFill/>
        <a:ln w="25400" cmpd="sng">
          <a:solidFill>
            <a:srgbClr val="0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495300</xdr:colOff>
      <xdr:row>37</xdr:row>
      <xdr:rowOff>57150</xdr:rowOff>
    </xdr:from>
    <xdr:to>
      <xdr:col>1</xdr:col>
      <xdr:colOff>495300</xdr:colOff>
      <xdr:row>39</xdr:row>
      <xdr:rowOff>133350</xdr:rowOff>
    </xdr:to>
    <xdr:sp>
      <xdr:nvSpPr>
        <xdr:cNvPr id="2" name="Line 3"/>
        <xdr:cNvSpPr>
          <a:spLocks/>
        </xdr:cNvSpPr>
      </xdr:nvSpPr>
      <xdr:spPr>
        <a:xfrm>
          <a:off x="733425" y="7334250"/>
          <a:ext cx="0" cy="400050"/>
        </a:xfrm>
        <a:prstGeom prst="line">
          <a:avLst/>
        </a:prstGeom>
        <a:noFill/>
        <a:ln w="25400" cmpd="sng">
          <a:solidFill>
            <a:srgbClr val="0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685800</xdr:colOff>
      <xdr:row>16</xdr:row>
      <xdr:rowOff>0</xdr:rowOff>
    </xdr:from>
    <xdr:to>
      <xdr:col>1</xdr:col>
      <xdr:colOff>685800</xdr:colOff>
      <xdr:row>19</xdr:row>
      <xdr:rowOff>142875</xdr:rowOff>
    </xdr:to>
    <xdr:sp>
      <xdr:nvSpPr>
        <xdr:cNvPr id="3" name="Line 4"/>
        <xdr:cNvSpPr>
          <a:spLocks/>
        </xdr:cNvSpPr>
      </xdr:nvSpPr>
      <xdr:spPr>
        <a:xfrm>
          <a:off x="923925" y="3876675"/>
          <a:ext cx="0" cy="628650"/>
        </a:xfrm>
        <a:prstGeom prst="line">
          <a:avLst/>
        </a:prstGeom>
        <a:noFill/>
        <a:ln w="25400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495300</xdr:colOff>
      <xdr:row>39</xdr:row>
      <xdr:rowOff>57150</xdr:rowOff>
    </xdr:from>
    <xdr:to>
      <xdr:col>1</xdr:col>
      <xdr:colOff>495300</xdr:colOff>
      <xdr:row>41</xdr:row>
      <xdr:rowOff>133350</xdr:rowOff>
    </xdr:to>
    <xdr:sp>
      <xdr:nvSpPr>
        <xdr:cNvPr id="4" name="Line 5"/>
        <xdr:cNvSpPr>
          <a:spLocks/>
        </xdr:cNvSpPr>
      </xdr:nvSpPr>
      <xdr:spPr>
        <a:xfrm>
          <a:off x="733425" y="7658100"/>
          <a:ext cx="0" cy="400050"/>
        </a:xfrm>
        <a:prstGeom prst="line">
          <a:avLst/>
        </a:prstGeom>
        <a:noFill/>
        <a:ln w="25400" cmpd="sng">
          <a:solidFill>
            <a:srgbClr val="0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1200150</xdr:colOff>
      <xdr:row>15</xdr:row>
      <xdr:rowOff>0</xdr:rowOff>
    </xdr:from>
    <xdr:to>
      <xdr:col>1</xdr:col>
      <xdr:colOff>1200150</xdr:colOff>
      <xdr:row>19</xdr:row>
      <xdr:rowOff>152400</xdr:rowOff>
    </xdr:to>
    <xdr:sp>
      <xdr:nvSpPr>
        <xdr:cNvPr id="5" name="Line 6"/>
        <xdr:cNvSpPr>
          <a:spLocks/>
        </xdr:cNvSpPr>
      </xdr:nvSpPr>
      <xdr:spPr>
        <a:xfrm>
          <a:off x="1438275" y="3714750"/>
          <a:ext cx="0" cy="80010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19050</xdr:rowOff>
    </xdr:from>
    <xdr:to>
      <xdr:col>6</xdr:col>
      <xdr:colOff>428625</xdr:colOff>
      <xdr:row>2</xdr:row>
      <xdr:rowOff>76200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62675" y="19050"/>
          <a:ext cx="16859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18</xdr:row>
      <xdr:rowOff>19050</xdr:rowOff>
    </xdr:from>
    <xdr:to>
      <xdr:col>1</xdr:col>
      <xdr:colOff>247650</xdr:colOff>
      <xdr:row>20</xdr:row>
      <xdr:rowOff>95250</xdr:rowOff>
    </xdr:to>
    <xdr:sp>
      <xdr:nvSpPr>
        <xdr:cNvPr id="1" name="Line 2"/>
        <xdr:cNvSpPr>
          <a:spLocks/>
        </xdr:cNvSpPr>
      </xdr:nvSpPr>
      <xdr:spPr>
        <a:xfrm>
          <a:off x="485775" y="4238625"/>
          <a:ext cx="0" cy="400050"/>
        </a:xfrm>
        <a:prstGeom prst="line">
          <a:avLst/>
        </a:prstGeom>
        <a:noFill/>
        <a:ln w="25400" cmpd="sng">
          <a:solidFill>
            <a:srgbClr val="0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685800</xdr:colOff>
      <xdr:row>16</xdr:row>
      <xdr:rowOff>142875</xdr:rowOff>
    </xdr:from>
    <xdr:to>
      <xdr:col>1</xdr:col>
      <xdr:colOff>685800</xdr:colOff>
      <xdr:row>20</xdr:row>
      <xdr:rowOff>123825</xdr:rowOff>
    </xdr:to>
    <xdr:sp>
      <xdr:nvSpPr>
        <xdr:cNvPr id="2" name="Line 3"/>
        <xdr:cNvSpPr>
          <a:spLocks/>
        </xdr:cNvSpPr>
      </xdr:nvSpPr>
      <xdr:spPr>
        <a:xfrm>
          <a:off x="923925" y="4038600"/>
          <a:ext cx="0" cy="628650"/>
        </a:xfrm>
        <a:prstGeom prst="line">
          <a:avLst/>
        </a:prstGeom>
        <a:noFill/>
        <a:ln w="25400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1200150</xdr:colOff>
      <xdr:row>15</xdr:row>
      <xdr:rowOff>104775</xdr:rowOff>
    </xdr:from>
    <xdr:to>
      <xdr:col>1</xdr:col>
      <xdr:colOff>1200150</xdr:colOff>
      <xdr:row>20</xdr:row>
      <xdr:rowOff>114300</xdr:rowOff>
    </xdr:to>
    <xdr:sp>
      <xdr:nvSpPr>
        <xdr:cNvPr id="3" name="Line 4"/>
        <xdr:cNvSpPr>
          <a:spLocks/>
        </xdr:cNvSpPr>
      </xdr:nvSpPr>
      <xdr:spPr>
        <a:xfrm>
          <a:off x="1438275" y="3838575"/>
          <a:ext cx="0" cy="8191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0</xdr:row>
      <xdr:rowOff>38100</xdr:rowOff>
    </xdr:from>
    <xdr:to>
      <xdr:col>5</xdr:col>
      <xdr:colOff>1104900</xdr:colOff>
      <xdr:row>2</xdr:row>
      <xdr:rowOff>95250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534150" y="38100"/>
          <a:ext cx="16859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15"/>
  <sheetViews>
    <sheetView tabSelected="1" zoomScale="110" zoomScaleNormal="110" workbookViewId="0" topLeftCell="A1">
      <selection activeCell="C9" sqref="C9"/>
    </sheetView>
  </sheetViews>
  <sheetFormatPr defaultColWidth="11.421875" defaultRowHeight="12.75"/>
  <cols>
    <col min="1" max="1" width="3.57421875" style="6" customWidth="1"/>
    <col min="2" max="2" width="44.7109375" style="8" customWidth="1"/>
    <col min="3" max="3" width="27.7109375" style="8" customWidth="1"/>
    <col min="4" max="4" width="5.00390625" style="6" customWidth="1"/>
    <col min="5" max="5" width="14.8515625" style="6" customWidth="1"/>
    <col min="6" max="6" width="19.00390625" style="6" customWidth="1"/>
    <col min="7" max="7" width="6.8515625" style="6" customWidth="1"/>
    <col min="8" max="8" width="3.421875" style="6" bestFit="1" customWidth="1"/>
    <col min="9" max="9" width="6.421875" style="6" customWidth="1"/>
    <col min="10" max="16384" width="11.421875" style="6" customWidth="1"/>
  </cols>
  <sheetData>
    <row r="4" spans="7:9" ht="12.75">
      <c r="G4" s="12"/>
      <c r="H4" s="12"/>
      <c r="I4" s="12"/>
    </row>
    <row r="5" spans="7:9" ht="12.75">
      <c r="G5" s="12"/>
      <c r="H5" s="12"/>
      <c r="I5" s="12"/>
    </row>
    <row r="6" ht="18">
      <c r="B6" s="7" t="s">
        <v>13</v>
      </c>
    </row>
    <row r="7" spans="1:2" ht="12.75">
      <c r="A7" s="16"/>
      <c r="B7" s="9"/>
    </row>
    <row r="8" spans="1:6" ht="13.5" thickBot="1">
      <c r="A8" s="16"/>
      <c r="B8" s="10"/>
      <c r="C8" s="11"/>
      <c r="D8" s="12"/>
      <c r="E8" s="12"/>
      <c r="F8" s="12"/>
    </row>
    <row r="9" spans="1:5" ht="36.75" customHeight="1" thickBot="1" thickTop="1">
      <c r="A9" s="16"/>
      <c r="B9" s="13" t="s">
        <v>5</v>
      </c>
      <c r="C9" s="1">
        <v>1</v>
      </c>
      <c r="D9" s="14" t="s">
        <v>0</v>
      </c>
      <c r="E9" s="15"/>
    </row>
    <row r="10" spans="2:5" ht="14.25" thickBot="1" thickTop="1">
      <c r="B10" s="18"/>
      <c r="C10" s="19"/>
      <c r="D10" s="20"/>
      <c r="E10" s="15"/>
    </row>
    <row r="11" spans="2:5" ht="48.75" customHeight="1" thickBot="1" thickTop="1">
      <c r="B11" s="13" t="s">
        <v>6</v>
      </c>
      <c r="C11" s="29">
        <f>1/C9*10</f>
        <v>10</v>
      </c>
      <c r="D11" s="14" t="s">
        <v>1</v>
      </c>
      <c r="E11" s="15"/>
    </row>
    <row r="12" ht="14.25" thickBot="1" thickTop="1"/>
    <row r="13" spans="2:6" ht="28.5" thickTop="1">
      <c r="B13" s="21" t="s">
        <v>7</v>
      </c>
      <c r="C13" s="2">
        <f>C9-0.2</f>
        <v>0.8</v>
      </c>
      <c r="D13" s="8" t="s">
        <v>8</v>
      </c>
      <c r="E13" s="4">
        <f>C9+0.2</f>
        <v>1.2</v>
      </c>
      <c r="F13" s="17" t="s">
        <v>0</v>
      </c>
    </row>
    <row r="14" spans="2:6" ht="28.5" thickBot="1">
      <c r="B14" s="21" t="s">
        <v>7</v>
      </c>
      <c r="C14" s="3">
        <f>C9-0.05</f>
        <v>0.95</v>
      </c>
      <c r="D14" s="8" t="s">
        <v>8</v>
      </c>
      <c r="E14" s="5">
        <f>C9+0.05</f>
        <v>1.05</v>
      </c>
      <c r="F14" s="17" t="s">
        <v>0</v>
      </c>
    </row>
    <row r="15" spans="3:6" ht="13.5" thickTop="1">
      <c r="C15" s="11"/>
      <c r="D15" s="12"/>
      <c r="E15" s="12"/>
      <c r="F15" s="12"/>
    </row>
  </sheetData>
  <printOptions/>
  <pageMargins left="0.5905511811023623" right="0.3937007874015748" top="0.7874015748031497" bottom="0.7874015748031497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15"/>
  <sheetViews>
    <sheetView zoomScale="110" zoomScaleNormal="110" workbookViewId="0" topLeftCell="A1">
      <selection activeCell="C9" sqref="C9"/>
    </sheetView>
  </sheetViews>
  <sheetFormatPr defaultColWidth="11.421875" defaultRowHeight="12.75"/>
  <cols>
    <col min="1" max="1" width="3.57421875" style="6" customWidth="1"/>
    <col min="2" max="2" width="44.7109375" style="8" customWidth="1"/>
    <col min="3" max="3" width="24.140625" style="8" customWidth="1"/>
    <col min="4" max="4" width="5.00390625" style="6" customWidth="1"/>
    <col min="5" max="5" width="14.8515625" style="6" customWidth="1"/>
    <col min="6" max="6" width="19.00390625" style="6" customWidth="1"/>
    <col min="7" max="7" width="6.8515625" style="6" customWidth="1"/>
    <col min="8" max="8" width="3.421875" style="6" bestFit="1" customWidth="1"/>
    <col min="9" max="9" width="6.421875" style="6" customWidth="1"/>
    <col min="10" max="16384" width="11.421875" style="6" customWidth="1"/>
  </cols>
  <sheetData>
    <row r="4" spans="8:9" ht="12.75">
      <c r="H4" s="12"/>
      <c r="I4" s="12"/>
    </row>
    <row r="5" spans="8:9" ht="12.75">
      <c r="H5" s="12"/>
      <c r="I5" s="12"/>
    </row>
    <row r="6" ht="18">
      <c r="B6" s="7" t="s">
        <v>14</v>
      </c>
    </row>
    <row r="7" spans="1:2" ht="12.75">
      <c r="A7" s="16"/>
      <c r="B7" s="9"/>
    </row>
    <row r="8" spans="1:7" ht="13.5" thickBot="1">
      <c r="A8" s="16"/>
      <c r="B8" s="10"/>
      <c r="C8" s="11"/>
      <c r="D8" s="12"/>
      <c r="E8" s="12"/>
      <c r="F8" s="12"/>
      <c r="G8" s="12"/>
    </row>
    <row r="9" spans="1:7" ht="36.75" customHeight="1" thickBot="1" thickTop="1">
      <c r="A9" s="16"/>
      <c r="B9" s="13" t="s">
        <v>5</v>
      </c>
      <c r="C9" s="1">
        <v>1</v>
      </c>
      <c r="D9" s="14" t="s">
        <v>0</v>
      </c>
      <c r="E9" s="15"/>
      <c r="G9" s="12"/>
    </row>
    <row r="10" spans="2:5" ht="14.25" thickBot="1" thickTop="1">
      <c r="B10" s="18"/>
      <c r="C10" s="19"/>
      <c r="D10" s="20" t="s">
        <v>2</v>
      </c>
      <c r="E10" s="15"/>
    </row>
    <row r="11" spans="2:5" ht="48.75" customHeight="1" thickBot="1" thickTop="1">
      <c r="B11" s="13" t="s">
        <v>9</v>
      </c>
      <c r="C11" s="29">
        <f>1/C9</f>
        <v>1</v>
      </c>
      <c r="D11" s="14" t="s">
        <v>1</v>
      </c>
      <c r="E11" s="15"/>
    </row>
    <row r="12" ht="14.25" thickBot="1" thickTop="1">
      <c r="B12" s="21"/>
    </row>
    <row r="13" spans="2:6" ht="28.5" thickTop="1">
      <c r="B13" s="21" t="s">
        <v>7</v>
      </c>
      <c r="C13" s="2">
        <f>C9-0.05</f>
        <v>0.95</v>
      </c>
      <c r="D13" s="8" t="s">
        <v>8</v>
      </c>
      <c r="E13" s="4">
        <f>C9+0.05</f>
        <v>1.05</v>
      </c>
      <c r="F13" s="17" t="s">
        <v>0</v>
      </c>
    </row>
    <row r="14" spans="2:6" ht="28.5" thickBot="1">
      <c r="B14" s="21" t="s">
        <v>7</v>
      </c>
      <c r="C14" s="3">
        <f>C9-0.02</f>
        <v>0.98</v>
      </c>
      <c r="D14" s="8" t="s">
        <v>8</v>
      </c>
      <c r="E14" s="5">
        <f>C9+0.02</f>
        <v>1.02</v>
      </c>
      <c r="F14" s="17" t="s">
        <v>0</v>
      </c>
    </row>
    <row r="15" spans="3:6" ht="13.5" thickTop="1">
      <c r="C15" s="11"/>
      <c r="D15" s="12"/>
      <c r="E15" s="12"/>
      <c r="F15" s="12"/>
    </row>
  </sheetData>
  <printOptions/>
  <pageMargins left="0.5905511811023623" right="0.3937007874015748" top="0.7874015748031497" bottom="0.7874015748031497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I15"/>
  <sheetViews>
    <sheetView zoomScale="110" zoomScaleNormal="110" workbookViewId="0" topLeftCell="A1">
      <selection activeCell="C9" sqref="C9"/>
    </sheetView>
  </sheetViews>
  <sheetFormatPr defaultColWidth="11.421875" defaultRowHeight="12.75"/>
  <cols>
    <col min="1" max="1" width="3.57421875" style="6" customWidth="1"/>
    <col min="2" max="2" width="40.00390625" style="8" customWidth="1"/>
    <col min="3" max="3" width="31.00390625" style="8" customWidth="1"/>
    <col min="4" max="4" width="10.140625" style="6" customWidth="1"/>
    <col min="5" max="5" width="22.00390625" style="6" customWidth="1"/>
    <col min="6" max="6" width="19.00390625" style="6" customWidth="1"/>
    <col min="7" max="7" width="6.8515625" style="6" customWidth="1"/>
    <col min="8" max="8" width="3.421875" style="6" bestFit="1" customWidth="1"/>
    <col min="9" max="9" width="6.421875" style="6" customWidth="1"/>
    <col min="10" max="16384" width="11.421875" style="6" customWidth="1"/>
  </cols>
  <sheetData>
    <row r="4" spans="7:9" ht="12.75">
      <c r="G4" s="12"/>
      <c r="H4" s="12"/>
      <c r="I4" s="12"/>
    </row>
    <row r="5" spans="7:9" ht="12.75">
      <c r="G5" s="12"/>
      <c r="H5" s="12"/>
      <c r="I5" s="12"/>
    </row>
    <row r="6" spans="1:2" ht="18">
      <c r="A6" s="25"/>
      <c r="B6" s="7" t="s">
        <v>12</v>
      </c>
    </row>
    <row r="7" spans="1:2" ht="12.75">
      <c r="A7" s="16"/>
      <c r="B7" s="9"/>
    </row>
    <row r="8" spans="1:6" ht="13.5" thickBot="1">
      <c r="A8" s="16"/>
      <c r="B8" s="10"/>
      <c r="C8" s="11"/>
      <c r="D8" s="12"/>
      <c r="E8" s="12"/>
      <c r="F8" s="12"/>
    </row>
    <row r="9" spans="1:6" ht="36.75" customHeight="1" thickBot="1" thickTop="1">
      <c r="A9" s="16"/>
      <c r="B9" s="13" t="s">
        <v>5</v>
      </c>
      <c r="C9" s="27">
        <v>1.17</v>
      </c>
      <c r="D9" s="14" t="s">
        <v>4</v>
      </c>
      <c r="E9" s="22">
        <f>C9*10000</f>
        <v>11700</v>
      </c>
      <c r="F9" s="14" t="s">
        <v>3</v>
      </c>
    </row>
    <row r="10" spans="2:5" ht="14.25" thickBot="1" thickTop="1">
      <c r="B10" s="23"/>
      <c r="C10" s="24"/>
      <c r="D10" s="12"/>
      <c r="E10" s="25"/>
    </row>
    <row r="11" spans="2:5" ht="48.75" customHeight="1" thickBot="1" thickTop="1">
      <c r="B11" s="13" t="s">
        <v>10</v>
      </c>
      <c r="C11" s="29">
        <f>1/C9*10*3</f>
        <v>25.641025641025646</v>
      </c>
      <c r="D11" s="14" t="s">
        <v>2</v>
      </c>
      <c r="E11" s="15"/>
    </row>
    <row r="12" ht="14.25" thickBot="1" thickTop="1">
      <c r="B12" s="21"/>
    </row>
    <row r="13" spans="2:6" ht="29.25" thickBot="1" thickTop="1">
      <c r="B13" s="21" t="s">
        <v>11</v>
      </c>
      <c r="C13" s="30">
        <f>C9-(C9/100*2)</f>
        <v>1.1465999999999998</v>
      </c>
      <c r="D13" s="8" t="s">
        <v>8</v>
      </c>
      <c r="E13" s="27">
        <f>C9+(C9/100*2)</f>
        <v>1.1934</v>
      </c>
      <c r="F13" s="17" t="s">
        <v>0</v>
      </c>
    </row>
    <row r="14" spans="2:6" ht="29.25" thickBot="1" thickTop="1">
      <c r="B14" s="10"/>
      <c r="C14" s="26">
        <f>C13*10000</f>
        <v>11465.999999999998</v>
      </c>
      <c r="D14" s="8" t="s">
        <v>8</v>
      </c>
      <c r="E14" s="28">
        <f>E13*10000</f>
        <v>11934</v>
      </c>
      <c r="F14" s="17" t="s">
        <v>3</v>
      </c>
    </row>
    <row r="15" spans="3:6" ht="13.5" thickTop="1">
      <c r="C15" s="11"/>
      <c r="D15" s="12"/>
      <c r="E15" s="12"/>
      <c r="F15" s="12"/>
    </row>
  </sheetData>
  <printOptions/>
  <pageMargins left="0.5905511811023623" right="0.3937007874015748" top="0.7874015748031497" bottom="0.787401574803149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Sartorius AG Göttingen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Berechnung der Mindesteinwaage</dc:title>
  <dc:subject/>
  <dc:creator> Horst Nagel</dc:creator>
  <cp:keywords/>
  <dc:description/>
  <cp:lastModifiedBy>horst.nagel</cp:lastModifiedBy>
  <cp:lastPrinted>2006-10-16T08:30:07Z</cp:lastPrinted>
  <dcterms:created xsi:type="dcterms:W3CDTF">2006-09-26T16:43:55Z</dcterms:created>
  <dcterms:modified xsi:type="dcterms:W3CDTF">2006-12-06T10:08:27Z</dcterms:modified>
  <cp:category/>
  <cp:version/>
  <cp:contentType/>
  <cp:contentStatus/>
</cp:coreProperties>
</file>